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fc2baf67cf67112/Documents/MyShare/"/>
    </mc:Choice>
  </mc:AlternateContent>
  <xr:revisionPtr revIDLastSave="32" documentId="13_ncr:1_{D0C00FB5-B93F-45AA-A4A0-8C76CC42D4F3}" xr6:coauthVersionLast="45" xr6:coauthVersionMax="45" xr10:uidLastSave="{7AFD3524-19B0-4F92-9B18-B9C3D5A0EFE5}"/>
  <bookViews>
    <workbookView xWindow="-98" yWindow="-98" windowWidth="20715" windowHeight="13276" activeTab="3" xr2:uid="{90590679-EC19-495D-B6BE-CCB899868E1A}"/>
  </bookViews>
  <sheets>
    <sheet name="ITPMAdviser" sheetId="5" r:id="rId1"/>
    <sheet name="جدول هزینه درآمد" sheetId="1" r:id="rId2"/>
    <sheet name="نمودار جریان نقدینگی" sheetId="3" r:id="rId3"/>
    <sheet name="نمودار موجودی" sheetId="4" r:id="rId4"/>
  </sheets>
  <definedNames>
    <definedName name="_xlnm.Print_Area" localSheetId="0">ITPMAdviser!$A$1:$B$19</definedName>
    <definedName name="_xlnm.Print_Area" localSheetId="1">'جدول هزینه درآمد'!$A$2:$N$30</definedName>
    <definedName name="_xlnm.Print_Area" localSheetId="2">'نمودار جریان نقدینگی'!$A$1:$R$24</definedName>
    <definedName name="_xlnm.Print_Area" localSheetId="3">'نمودار موجودی'!$A$1:$R$24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1" l="1"/>
  <c r="E27" i="1"/>
  <c r="F27" i="1"/>
  <c r="G27" i="1"/>
  <c r="H27" i="1"/>
  <c r="I27" i="1"/>
  <c r="J27" i="1"/>
  <c r="K27" i="1"/>
  <c r="L27" i="1"/>
  <c r="M27" i="1"/>
  <c r="N27" i="1"/>
  <c r="C27" i="1"/>
  <c r="D16" i="1"/>
  <c r="D28" i="1" s="1"/>
  <c r="E16" i="1"/>
  <c r="E28" i="1" s="1"/>
  <c r="F16" i="1"/>
  <c r="G16" i="1"/>
  <c r="H16" i="1"/>
  <c r="I16" i="1"/>
  <c r="I28" i="1" s="1"/>
  <c r="J16" i="1"/>
  <c r="K16" i="1"/>
  <c r="L16" i="1"/>
  <c r="M16" i="1"/>
  <c r="N16" i="1"/>
  <c r="C16" i="1"/>
  <c r="C28" i="1" s="1"/>
  <c r="C29" i="1" s="1"/>
  <c r="F28" i="1" l="1"/>
  <c r="D29" i="1"/>
  <c r="E29" i="1" s="1"/>
  <c r="F29" i="1" s="1"/>
  <c r="N28" i="1"/>
  <c r="M28" i="1"/>
  <c r="L28" i="1"/>
  <c r="K28" i="1"/>
  <c r="H28" i="1"/>
  <c r="G28" i="1"/>
  <c r="J28" i="1"/>
  <c r="G29" i="1" l="1"/>
  <c r="H29" i="1" s="1"/>
  <c r="I29" i="1" s="1"/>
  <c r="J29" i="1" s="1"/>
  <c r="K29" i="1" s="1"/>
  <c r="L29" i="1" s="1"/>
  <c r="M29" i="1" s="1"/>
  <c r="N29" i="1" s="1"/>
</calcChain>
</file>

<file path=xl/sharedStrings.xml><?xml version="1.0" encoding="utf-8"?>
<sst xmlns="http://schemas.openxmlformats.org/spreadsheetml/2006/main" count="32" uniqueCount="32">
  <si>
    <t>فروردین</t>
  </si>
  <si>
    <t>اردیبهشت</t>
  </si>
  <si>
    <t>خرداد</t>
  </si>
  <si>
    <t>تیر</t>
  </si>
  <si>
    <t xml:space="preserve">مرداد </t>
  </si>
  <si>
    <t>شهریور</t>
  </si>
  <si>
    <t>مهر</t>
  </si>
  <si>
    <t>آبان</t>
  </si>
  <si>
    <t>آذر</t>
  </si>
  <si>
    <t>دی</t>
  </si>
  <si>
    <t>بهمن</t>
  </si>
  <si>
    <t>اسفند</t>
  </si>
  <si>
    <t>درآمد</t>
  </si>
  <si>
    <t>هزینه</t>
  </si>
  <si>
    <t xml:space="preserve">عنوان </t>
  </si>
  <si>
    <t>مجموع درآمد</t>
  </si>
  <si>
    <t>مجموع هزینه</t>
  </si>
  <si>
    <t>جمع کل</t>
  </si>
  <si>
    <t>دریافت وام</t>
  </si>
  <si>
    <t>بازپرداخت وام</t>
  </si>
  <si>
    <t>حقوق کارمندان</t>
  </si>
  <si>
    <t>جمع کل دارایی</t>
  </si>
  <si>
    <t>موجودی اولیه در ابتدای سال</t>
  </si>
  <si>
    <t>هزینه اجاره دفتر</t>
  </si>
  <si>
    <t>هزینه اینترنت سالانه</t>
  </si>
  <si>
    <t xml:space="preserve">تسویه حساب فاز شماره 2 پروژه </t>
  </si>
  <si>
    <t>در آمد حاصل از محصول شماره 2</t>
  </si>
  <si>
    <t>درآمد حاصل از محصول شماره 1</t>
  </si>
  <si>
    <t xml:space="preserve">پیش پرداخت پروژه </t>
  </si>
  <si>
    <t xml:space="preserve">کیانوش آل شیخ </t>
  </si>
  <si>
    <t>مشاور و مربی اجایل، مدیریت پروژه، مدیریت محصول و تحلیل کسب و کار فناوری اطلاعات و توسعه نرم افزار</t>
  </si>
  <si>
    <t>http://www.ITPMAdviser.com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</si>
</sst>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theme="0"/>
      <name val="B Yekan"/>
      <charset val="178"/>
    </font>
    <font>
      <sz val="11"/>
      <color theme="1"/>
      <name val="B Yekan"/>
      <charset val="178"/>
    </font>
    <font>
      <b/>
      <sz val="11"/>
      <color rgb="FFFF0000"/>
      <name val="Calibri"/>
      <family val="2"/>
      <scheme val="minor"/>
    </font>
    <font>
      <sz val="11"/>
      <color theme="1"/>
      <name val="B Zar"/>
      <charset val="178"/>
    </font>
    <font>
      <sz val="11"/>
      <color rgb="FF006100"/>
      <name val="Calibri"/>
      <family val="2"/>
      <scheme val="minor"/>
    </font>
    <font>
      <b/>
      <sz val="12"/>
      <color rgb="FF006100"/>
      <name val="B Mitra"/>
      <charset val="178"/>
    </font>
    <font>
      <sz val="18"/>
      <color theme="1"/>
      <name val="B Titr"/>
      <charset val="178"/>
    </font>
    <font>
      <sz val="18"/>
      <name val="B Titr"/>
      <charset val="178"/>
    </font>
    <font>
      <u/>
      <sz val="11"/>
      <color theme="10"/>
      <name val="Calibri"/>
      <family val="2"/>
      <scheme val="minor"/>
    </font>
    <font>
      <u/>
      <sz val="18"/>
      <color theme="4" tint="-0.249977111117893"/>
      <name val="Arial Black"/>
      <family val="2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ck">
        <color auto="1"/>
      </left>
      <right/>
      <top style="thick">
        <color auto="1"/>
      </top>
      <bottom style="thin">
        <color theme="0"/>
      </bottom>
      <diagonal/>
    </border>
    <border>
      <left/>
      <right style="thin">
        <color theme="0"/>
      </right>
      <top style="thick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ck">
        <color auto="1"/>
      </top>
      <bottom style="thin">
        <color theme="0"/>
      </bottom>
      <diagonal/>
    </border>
    <border>
      <left style="thin">
        <color theme="0"/>
      </left>
      <right style="thick">
        <color auto="1"/>
      </right>
      <top style="thick">
        <color auto="1"/>
      </top>
      <bottom style="thin">
        <color theme="0"/>
      </bottom>
      <diagonal/>
    </border>
    <border>
      <left style="thick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ck">
        <color auto="1"/>
      </right>
      <top style="thin">
        <color theme="0"/>
      </top>
      <bottom style="thin">
        <color theme="0"/>
      </bottom>
      <diagonal/>
    </border>
    <border>
      <left style="thick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ck">
        <color auto="1"/>
      </right>
      <top style="thin">
        <color rgb="FF3F3F3F"/>
      </top>
      <bottom style="thin">
        <color rgb="FF3F3F3F"/>
      </bottom>
      <diagonal/>
    </border>
    <border>
      <left style="thick">
        <color auto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ck">
        <color auto="1"/>
      </right>
      <top style="thin">
        <color theme="0"/>
      </top>
      <bottom/>
      <diagonal/>
    </border>
    <border>
      <left style="thick">
        <color auto="1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ck">
        <color auto="1"/>
      </right>
      <top style="medium">
        <color theme="0" tint="-0.499984740745262"/>
      </top>
      <bottom style="medium">
        <color theme="0" tint="-0.499984740745262"/>
      </bottom>
      <diagonal/>
    </border>
    <border>
      <left style="thick">
        <color auto="1"/>
      </left>
      <right/>
      <top style="medium">
        <color theme="0" tint="-0.499984740745262"/>
      </top>
      <bottom style="thick">
        <color auto="1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ck">
        <color auto="1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ck">
        <color auto="1"/>
      </bottom>
      <diagonal/>
    </border>
    <border>
      <left style="medium">
        <color theme="0" tint="-0.499984740745262"/>
      </left>
      <right style="thick">
        <color auto="1"/>
      </right>
      <top style="medium">
        <color theme="0" tint="-0.499984740745262"/>
      </top>
      <bottom style="thick">
        <color auto="1"/>
      </bottom>
      <diagonal/>
    </border>
  </borders>
  <cellStyleXfs count="11">
    <xf numFmtId="0" fontId="0" fillId="0" borderId="0"/>
    <xf numFmtId="0" fontId="2" fillId="2" borderId="1" applyNumberFormat="0" applyAlignment="0" applyProtection="0"/>
    <xf numFmtId="0" fontId="3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/>
    <xf numFmtId="2" fontId="4" fillId="9" borderId="2"/>
    <xf numFmtId="0" fontId="9" fillId="10" borderId="0" applyNumberFormat="0" applyBorder="0" applyAlignment="0" applyProtection="0"/>
    <xf numFmtId="0" fontId="13" fillId="0" borderId="0" applyNumberFormat="0" applyFill="0" applyBorder="0" applyAlignment="0" applyProtection="0"/>
  </cellStyleXfs>
  <cellXfs count="36">
    <xf numFmtId="0" fontId="0" fillId="0" borderId="0" xfId="0"/>
    <xf numFmtId="4" fontId="1" fillId="7" borderId="3" xfId="6" applyNumberFormat="1" applyBorder="1"/>
    <xf numFmtId="4" fontId="1" fillId="5" borderId="3" xfId="4" applyNumberFormat="1" applyBorder="1"/>
    <xf numFmtId="4" fontId="1" fillId="5" borderId="4" xfId="4" applyNumberFormat="1" applyBorder="1"/>
    <xf numFmtId="4" fontId="4" fillId="9" borderId="2" xfId="8" applyNumberFormat="1" applyBorder="1"/>
    <xf numFmtId="0" fontId="8" fillId="6" borderId="3" xfId="5" applyFont="1" applyBorder="1" applyAlignment="1">
      <alignment horizontal="right" vertical="center"/>
    </xf>
    <xf numFmtId="0" fontId="8" fillId="4" borderId="3" xfId="3" applyFont="1" applyBorder="1" applyAlignment="1">
      <alignment horizontal="right" vertical="center"/>
    </xf>
    <xf numFmtId="0" fontId="8" fillId="4" borderId="4" xfId="3" applyFont="1" applyBorder="1" applyAlignment="1">
      <alignment horizontal="right" vertical="center"/>
    </xf>
    <xf numFmtId="0" fontId="10" fillId="10" borderId="0" xfId="9" applyFont="1" applyAlignment="1">
      <alignment horizontal="right" vertical="center"/>
    </xf>
    <xf numFmtId="4" fontId="10" fillId="10" borderId="0" xfId="9" applyNumberFormat="1" applyFont="1" applyAlignment="1">
      <alignment horizontal="right" vertical="center"/>
    </xf>
    <xf numFmtId="0" fontId="5" fillId="3" borderId="8" xfId="2" applyFont="1" applyBorder="1" applyAlignment="1">
      <alignment horizontal="center" vertical="center"/>
    </xf>
    <xf numFmtId="0" fontId="5" fillId="3" borderId="9" xfId="2" applyFont="1" applyBorder="1" applyAlignment="1">
      <alignment horizontal="center" vertical="center"/>
    </xf>
    <xf numFmtId="4" fontId="1" fillId="7" borderId="11" xfId="6" applyNumberFormat="1" applyBorder="1"/>
    <xf numFmtId="4" fontId="2" fillId="2" borderId="1" xfId="1" applyNumberFormat="1" applyBorder="1"/>
    <xf numFmtId="4" fontId="2" fillId="2" borderId="13" xfId="1" applyNumberFormat="1" applyBorder="1"/>
    <xf numFmtId="4" fontId="1" fillId="5" borderId="11" xfId="4" applyNumberFormat="1" applyBorder="1"/>
    <xf numFmtId="4" fontId="1" fillId="5" borderId="15" xfId="4" applyNumberFormat="1" applyBorder="1"/>
    <xf numFmtId="4" fontId="7" fillId="2" borderId="1" xfId="1" applyNumberFormat="1" applyFont="1" applyBorder="1"/>
    <xf numFmtId="4" fontId="7" fillId="2" borderId="13" xfId="1" applyNumberFormat="1" applyFont="1" applyBorder="1"/>
    <xf numFmtId="4" fontId="4" fillId="9" borderId="17" xfId="8" applyNumberFormat="1" applyBorder="1"/>
    <xf numFmtId="4" fontId="4" fillId="9" borderId="20" xfId="8" applyNumberFormat="1" applyBorder="1"/>
    <xf numFmtId="4" fontId="4" fillId="9" borderId="21" xfId="8" applyNumberFormat="1" applyBorder="1"/>
    <xf numFmtId="2" fontId="4" fillId="9" borderId="18" xfId="8" applyBorder="1" applyAlignment="1">
      <alignment horizontal="left" vertical="center"/>
    </xf>
    <xf numFmtId="2" fontId="4" fillId="9" borderId="19" xfId="8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" fillId="7" borderId="10" xfId="6" applyBorder="1" applyAlignment="1">
      <alignment horizontal="center" vertical="center"/>
    </xf>
    <xf numFmtId="0" fontId="1" fillId="5" borderId="10" xfId="4" applyBorder="1" applyAlignment="1">
      <alignment horizontal="center" vertical="center"/>
    </xf>
    <xf numFmtId="0" fontId="1" fillId="5" borderId="14" xfId="4" applyBorder="1" applyAlignment="1">
      <alignment horizontal="center" vertical="center"/>
    </xf>
    <xf numFmtId="2" fontId="4" fillId="9" borderId="16" xfId="8" applyBorder="1" applyAlignment="1">
      <alignment horizontal="left" vertical="center"/>
    </xf>
    <xf numFmtId="2" fontId="4" fillId="9" borderId="5" xfId="8" applyBorder="1" applyAlignment="1">
      <alignment horizontal="left" vertical="center"/>
    </xf>
    <xf numFmtId="0" fontId="2" fillId="2" borderId="12" xfId="1" applyBorder="1" applyAlignment="1">
      <alignment horizontal="left" vertical="center"/>
    </xf>
    <xf numFmtId="0" fontId="2" fillId="2" borderId="1" xfId="1" applyBorder="1" applyAlignment="1">
      <alignment horizontal="left" vertical="center"/>
    </xf>
    <xf numFmtId="0" fontId="11" fillId="0" borderId="0" xfId="0" applyFont="1"/>
    <xf numFmtId="0" fontId="12" fillId="0" borderId="0" xfId="0" applyFont="1" applyAlignment="1">
      <alignment horizontal="right" vertical="center"/>
    </xf>
    <xf numFmtId="0" fontId="14" fillId="0" borderId="0" xfId="10" applyFont="1"/>
  </cellXfs>
  <cellStyles count="11">
    <cellStyle name="20% - Accent2" xfId="3" builtinId="34"/>
    <cellStyle name="20% - Accent5" xfId="5" builtinId="46"/>
    <cellStyle name="40% - Accent2" xfId="4" builtinId="35"/>
    <cellStyle name="40% - Accent5" xfId="6" builtinId="47"/>
    <cellStyle name="Accent1" xfId="2" builtinId="29"/>
    <cellStyle name="Good" xfId="9" builtinId="26"/>
    <cellStyle name="Hyperlink" xfId="10" builtinId="8"/>
    <cellStyle name="Normal" xfId="0" builtinId="0"/>
    <cellStyle name="Output" xfId="1" builtinId="21"/>
    <cellStyle name="Style 1" xfId="7" xr:uid="{1111AA19-8D34-4687-A120-771B596E60ED}"/>
    <cellStyle name="Style 2" xfId="8" xr:uid="{8C7CAF8F-E19E-4DA9-8CB9-6E1303C28C2F}"/>
  </cellStyles>
  <dxfs count="9"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ill>
        <patternFill>
          <bgColor rgb="FFD2E200"/>
        </patternFill>
      </fill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ill>
        <patternFill>
          <bgColor rgb="FFD2E200"/>
        </patternFill>
      </fill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ill>
        <patternFill>
          <bgColor rgb="FFD2E200"/>
        </patternFill>
      </fill>
    </dxf>
  </dxfs>
  <tableStyles count="0" defaultTableStyle="TableStyleMedium2" defaultPivotStyle="PivotStyleLight16"/>
  <colors>
    <mruColors>
      <color rgb="FFFF0000"/>
      <color rgb="FFD2E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B Titr" panose="00000700000000000000" pitchFamily="2" charset="-78"/>
              </a:defRPr>
            </a:pPr>
            <a:r>
              <a:rPr lang="fa-IR">
                <a:cs typeface="B Titr" panose="00000700000000000000" pitchFamily="2" charset="-78"/>
              </a:rPr>
              <a:t>نمودار جریان نقدینگی</a:t>
            </a:r>
            <a:endParaRPr lang="en-US">
              <a:cs typeface="B Titr" panose="00000700000000000000" pitchFamily="2" charset="-78"/>
            </a:endParaRPr>
          </a:p>
        </c:rich>
      </c:tx>
      <c:layout>
        <c:manualLayout>
          <c:xMode val="edge"/>
          <c:yMode val="edge"/>
          <c:x val="0.41227077865266848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B Titr" panose="00000700000000000000" pitchFamily="2" charset="-78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331021122359705"/>
          <c:y val="2.5428331875182269E-2"/>
          <c:w val="0.82319772528433943"/>
          <c:h val="0.777361111111111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4472C4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'جدول هزینه درآمد'!$C$5:$N$5</c:f>
              <c:strCache>
                <c:ptCount val="12"/>
                <c:pt idx="0">
                  <c:v>فروردین</c:v>
                </c:pt>
                <c:pt idx="1">
                  <c:v>اردیبهشت</c:v>
                </c:pt>
                <c:pt idx="2">
                  <c:v>خرداد</c:v>
                </c:pt>
                <c:pt idx="3">
                  <c:v>تیر</c:v>
                </c:pt>
                <c:pt idx="4">
                  <c:v>مرداد </c:v>
                </c:pt>
                <c:pt idx="5">
                  <c:v>شهریور</c:v>
                </c:pt>
                <c:pt idx="6">
                  <c:v>مهر</c:v>
                </c:pt>
                <c:pt idx="7">
                  <c:v>آبان</c:v>
                </c:pt>
                <c:pt idx="8">
                  <c:v>آذر</c:v>
                </c:pt>
                <c:pt idx="9">
                  <c:v>دی</c:v>
                </c:pt>
                <c:pt idx="10">
                  <c:v>بهمن</c:v>
                </c:pt>
                <c:pt idx="11">
                  <c:v>اسفند</c:v>
                </c:pt>
              </c:strCache>
            </c:strRef>
          </c:cat>
          <c:val>
            <c:numRef>
              <c:f>'جدول هزینه درآمد'!$C$28:$N$28</c:f>
              <c:numCache>
                <c:formatCode>#,##0.00</c:formatCode>
                <c:ptCount val="12"/>
                <c:pt idx="0">
                  <c:v>-33000000</c:v>
                </c:pt>
                <c:pt idx="1">
                  <c:v>116400000</c:v>
                </c:pt>
                <c:pt idx="2">
                  <c:v>-13800000</c:v>
                </c:pt>
                <c:pt idx="3">
                  <c:v>-45700000</c:v>
                </c:pt>
                <c:pt idx="4">
                  <c:v>-9900000</c:v>
                </c:pt>
                <c:pt idx="5">
                  <c:v>-12300000</c:v>
                </c:pt>
                <c:pt idx="6">
                  <c:v>-18400000</c:v>
                </c:pt>
                <c:pt idx="7">
                  <c:v>26800000</c:v>
                </c:pt>
                <c:pt idx="8">
                  <c:v>-17000000</c:v>
                </c:pt>
                <c:pt idx="9">
                  <c:v>-17900000</c:v>
                </c:pt>
                <c:pt idx="10">
                  <c:v>-16600000</c:v>
                </c:pt>
                <c:pt idx="11">
                  <c:v>-5800000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0000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4BAF-4352-822E-80DD8241972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486125231"/>
        <c:axId val="407776063"/>
      </c:barChart>
      <c:catAx>
        <c:axId val="486125231"/>
        <c:scaling>
          <c:orientation val="minMax"/>
        </c:scaling>
        <c:delete val="0"/>
        <c:axPos val="b"/>
        <c:numFmt formatCode="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>
            <a:outerShdw dist="50800" sx="1000" sy="1000" algn="ctr" rotWithShape="0">
              <a:srgbClr val="000000"/>
            </a:outerShdw>
          </a:effectLst>
        </c:spPr>
        <c:txPr>
          <a:bodyPr rot="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effectLst>
                  <a:reflection endPos="0" dir="5400000" sy="-100000" algn="bl" rotWithShape="0"/>
                </a:effectLst>
                <a:latin typeface="+mn-lt"/>
                <a:ea typeface="+mn-ea"/>
                <a:cs typeface="B Mitra" panose="00000400000000000000" pitchFamily="2" charset="-78"/>
              </a:defRPr>
            </a:pPr>
            <a:endParaRPr lang="en-US"/>
          </a:p>
        </c:txPr>
        <c:crossAx val="407776063"/>
        <c:crosses val="autoZero"/>
        <c:auto val="1"/>
        <c:lblAlgn val="ctr"/>
        <c:lblOffset val="100"/>
        <c:noMultiLvlLbl val="0"/>
      </c:catAx>
      <c:valAx>
        <c:axId val="4077760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6125231"/>
        <c:crosses val="autoZero"/>
        <c:crossBetween val="between"/>
      </c:valAx>
      <c:spPr>
        <a:noFill/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B Titr" panose="00000700000000000000" pitchFamily="2" charset="-78"/>
              </a:defRPr>
            </a:pPr>
            <a:r>
              <a:rPr lang="fa-IR">
                <a:cs typeface="B Titr" panose="00000700000000000000" pitchFamily="2" charset="-78"/>
              </a:rPr>
              <a:t>نمودار</a:t>
            </a:r>
            <a:r>
              <a:rPr lang="fa-IR" baseline="0">
                <a:cs typeface="B Titr" panose="00000700000000000000" pitchFamily="2" charset="-78"/>
              </a:rPr>
              <a:t> موجودی</a:t>
            </a:r>
            <a:endParaRPr lang="en-US">
              <a:cs typeface="B Titr" panose="00000700000000000000" pitchFamily="2" charset="-78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B Titr" panose="00000700000000000000" pitchFamily="2" charset="-78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4472C4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'جدول هزینه درآمد'!$C$5:$N$5</c:f>
              <c:strCache>
                <c:ptCount val="12"/>
                <c:pt idx="0">
                  <c:v>فروردین</c:v>
                </c:pt>
                <c:pt idx="1">
                  <c:v>اردیبهشت</c:v>
                </c:pt>
                <c:pt idx="2">
                  <c:v>خرداد</c:v>
                </c:pt>
                <c:pt idx="3">
                  <c:v>تیر</c:v>
                </c:pt>
                <c:pt idx="4">
                  <c:v>مرداد </c:v>
                </c:pt>
                <c:pt idx="5">
                  <c:v>شهریور</c:v>
                </c:pt>
                <c:pt idx="6">
                  <c:v>مهر</c:v>
                </c:pt>
                <c:pt idx="7">
                  <c:v>آبان</c:v>
                </c:pt>
                <c:pt idx="8">
                  <c:v>آذر</c:v>
                </c:pt>
                <c:pt idx="9">
                  <c:v>دی</c:v>
                </c:pt>
                <c:pt idx="10">
                  <c:v>بهمن</c:v>
                </c:pt>
                <c:pt idx="11">
                  <c:v>اسفند</c:v>
                </c:pt>
              </c:strCache>
            </c:strRef>
          </c:cat>
          <c:val>
            <c:numRef>
              <c:f>'جدول هزینه درآمد'!$C$29:$N$29</c:f>
              <c:numCache>
                <c:formatCode>#,##0.00</c:formatCode>
                <c:ptCount val="12"/>
                <c:pt idx="0">
                  <c:v>-8000000</c:v>
                </c:pt>
                <c:pt idx="1">
                  <c:v>108400000</c:v>
                </c:pt>
                <c:pt idx="2">
                  <c:v>94600000</c:v>
                </c:pt>
                <c:pt idx="3">
                  <c:v>48900000</c:v>
                </c:pt>
                <c:pt idx="4">
                  <c:v>39000000</c:v>
                </c:pt>
                <c:pt idx="5">
                  <c:v>26700000</c:v>
                </c:pt>
                <c:pt idx="6">
                  <c:v>8300000</c:v>
                </c:pt>
                <c:pt idx="7">
                  <c:v>35100000</c:v>
                </c:pt>
                <c:pt idx="8">
                  <c:v>18100000</c:v>
                </c:pt>
                <c:pt idx="9">
                  <c:v>200000</c:v>
                </c:pt>
                <c:pt idx="10">
                  <c:v>-16400000</c:v>
                </c:pt>
                <c:pt idx="11">
                  <c:v>-22200000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0000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7104-42A4-8257-142A38FEC6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2682688"/>
        <c:axId val="418812448"/>
      </c:barChart>
      <c:catAx>
        <c:axId val="502682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B Mitra" panose="00000400000000000000" pitchFamily="2" charset="-78"/>
              </a:defRPr>
            </a:pPr>
            <a:endParaRPr lang="en-US"/>
          </a:p>
        </c:txPr>
        <c:crossAx val="418812448"/>
        <c:crosses val="autoZero"/>
        <c:auto val="1"/>
        <c:lblAlgn val="ctr"/>
        <c:lblOffset val="100"/>
        <c:noMultiLvlLbl val="0"/>
      </c:catAx>
      <c:valAx>
        <c:axId val="418812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268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http://www.ITPMAdviser.com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4510087</xdr:colOff>
      <xdr:row>6</xdr:row>
      <xdr:rowOff>76997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29BF9C-DD8A-489C-BA07-F4F323B866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06759013" y="0"/>
          <a:ext cx="5157787" cy="11628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55750</xdr:colOff>
      <xdr:row>0</xdr:row>
      <xdr:rowOff>0</xdr:rowOff>
    </xdr:from>
    <xdr:to>
      <xdr:col>16</xdr:col>
      <xdr:colOff>284350</xdr:colOff>
      <xdr:row>22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8AB3AC0-C994-4B05-923A-58ACB095B7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38100</xdr:rowOff>
    </xdr:from>
    <xdr:to>
      <xdr:col>16</xdr:col>
      <xdr:colOff>163605</xdr:colOff>
      <xdr:row>22</xdr:row>
      <xdr:rowOff>88526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ADDCD20-57EB-4923-ABD7-1DD5E7AD91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tpmadviser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94BF4-44CD-44BE-89D5-B78EA901E6C6}">
  <sheetPr>
    <pageSetUpPr fitToPage="1"/>
  </sheetPr>
  <dimension ref="B11:B14"/>
  <sheetViews>
    <sheetView showGridLines="0" rightToLeft="1" zoomScaleNormal="100" workbookViewId="0">
      <selection activeCell="B22" sqref="B22"/>
    </sheetView>
  </sheetViews>
  <sheetFormatPr defaultRowHeight="14.25" x14ac:dyDescent="0.45"/>
  <cols>
    <col min="2" max="2" width="123.53125" bestFit="1" customWidth="1"/>
    <col min="9" max="9" width="52.3984375" bestFit="1" customWidth="1"/>
    <col min="14" max="14" width="10.265625" customWidth="1"/>
  </cols>
  <sheetData>
    <row r="11" spans="2:2" ht="36.4" x14ac:dyDescent="1.9">
      <c r="B11" s="33" t="s">
        <v>29</v>
      </c>
    </row>
    <row r="12" spans="2:2" ht="36.4" x14ac:dyDescent="0.45">
      <c r="B12" s="34" t="s">
        <v>30</v>
      </c>
    </row>
    <row r="14" spans="2:2" ht="27.75" x14ac:dyDescent="1.05">
      <c r="B14" s="35" t="s">
        <v>31</v>
      </c>
    </row>
  </sheetData>
  <hyperlinks>
    <hyperlink ref="B14" r:id="rId1" xr:uid="{6264D65A-2C7E-4611-8B8D-D32AB0843FD7}"/>
  </hyperlinks>
  <pageMargins left="0.7" right="0.7" top="0.75" bottom="0.75" header="0.3" footer="0.3"/>
  <pageSetup scale="68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133C8-8A3F-44EF-82DC-54704905B079}">
  <sheetPr>
    <pageSetUpPr fitToPage="1"/>
  </sheetPr>
  <dimension ref="A2:N30"/>
  <sheetViews>
    <sheetView showGridLines="0" rightToLeft="1" zoomScale="73" zoomScaleNormal="73" workbookViewId="0">
      <selection activeCell="A33" sqref="A33"/>
    </sheetView>
  </sheetViews>
  <sheetFormatPr defaultRowHeight="14.25" x14ac:dyDescent="0.45"/>
  <cols>
    <col min="1" max="1" width="9.73046875" customWidth="1"/>
    <col min="2" max="2" width="23.3984375" bestFit="1" customWidth="1"/>
    <col min="3" max="3" width="24" customWidth="1"/>
    <col min="4" max="10" width="15.86328125" customWidth="1"/>
    <col min="11" max="11" width="17.73046875" customWidth="1"/>
    <col min="12" max="12" width="15.86328125" customWidth="1"/>
    <col min="13" max="13" width="19" customWidth="1"/>
    <col min="14" max="14" width="20.3984375" customWidth="1"/>
  </cols>
  <sheetData>
    <row r="2" spans="1:14" ht="23.25" customHeight="1" x14ac:dyDescent="0.45">
      <c r="B2" s="8" t="s">
        <v>22</v>
      </c>
      <c r="C2" s="9">
        <v>25000000</v>
      </c>
    </row>
    <row r="4" spans="1:14" ht="14.65" thickBot="1" x14ac:dyDescent="0.5"/>
    <row r="5" spans="1:14" ht="17.25" thickTop="1" x14ac:dyDescent="0.45">
      <c r="A5" s="24" t="s">
        <v>14</v>
      </c>
      <c r="B5" s="25"/>
      <c r="C5" s="10" t="s">
        <v>0</v>
      </c>
      <c r="D5" s="10" t="s">
        <v>1</v>
      </c>
      <c r="E5" s="10" t="s">
        <v>2</v>
      </c>
      <c r="F5" s="10" t="s">
        <v>3</v>
      </c>
      <c r="G5" s="10" t="s">
        <v>4</v>
      </c>
      <c r="H5" s="10" t="s">
        <v>5</v>
      </c>
      <c r="I5" s="10" t="s">
        <v>6</v>
      </c>
      <c r="J5" s="10" t="s">
        <v>7</v>
      </c>
      <c r="K5" s="10" t="s">
        <v>8</v>
      </c>
      <c r="L5" s="10" t="s">
        <v>9</v>
      </c>
      <c r="M5" s="10" t="s">
        <v>10</v>
      </c>
      <c r="N5" s="11" t="s">
        <v>11</v>
      </c>
    </row>
    <row r="6" spans="1:14" ht="18.75" x14ac:dyDescent="0.45">
      <c r="A6" s="26" t="s">
        <v>12</v>
      </c>
      <c r="B6" s="5" t="s">
        <v>27</v>
      </c>
      <c r="C6" s="1">
        <v>7000000</v>
      </c>
      <c r="D6" s="1">
        <v>6400000</v>
      </c>
      <c r="E6" s="1">
        <v>6200000</v>
      </c>
      <c r="F6" s="1">
        <v>7800000</v>
      </c>
      <c r="G6" s="1">
        <v>9100000</v>
      </c>
      <c r="H6" s="1">
        <v>11700000</v>
      </c>
      <c r="I6" s="1">
        <v>10600000</v>
      </c>
      <c r="J6" s="1">
        <v>10400000</v>
      </c>
      <c r="K6" s="1">
        <v>13100000</v>
      </c>
      <c r="L6" s="1">
        <v>13300000</v>
      </c>
      <c r="M6" s="1">
        <v>14200000</v>
      </c>
      <c r="N6" s="12">
        <v>13700000</v>
      </c>
    </row>
    <row r="7" spans="1:14" ht="18.75" x14ac:dyDescent="0.45">
      <c r="A7" s="26"/>
      <c r="B7" s="5" t="s">
        <v>18</v>
      </c>
      <c r="C7" s="1"/>
      <c r="D7" s="1">
        <v>150000000</v>
      </c>
      <c r="E7" s="1"/>
      <c r="F7" s="1"/>
      <c r="G7" s="1"/>
      <c r="H7" s="1"/>
      <c r="I7" s="1"/>
      <c r="J7" s="1"/>
      <c r="K7" s="1"/>
      <c r="L7" s="1"/>
      <c r="M7" s="1"/>
      <c r="N7" s="12"/>
    </row>
    <row r="8" spans="1:14" ht="18.75" x14ac:dyDescent="0.45">
      <c r="A8" s="26"/>
      <c r="B8" s="5" t="s">
        <v>28</v>
      </c>
      <c r="C8" s="1"/>
      <c r="D8" s="1"/>
      <c r="E8" s="1">
        <v>30000000</v>
      </c>
      <c r="F8" s="1"/>
      <c r="G8" s="1"/>
      <c r="H8" s="1"/>
      <c r="I8" s="1"/>
      <c r="J8" s="1"/>
      <c r="K8" s="1"/>
      <c r="L8" s="1"/>
      <c r="M8" s="1"/>
      <c r="N8" s="12"/>
    </row>
    <row r="9" spans="1:14" ht="18.75" x14ac:dyDescent="0.45">
      <c r="A9" s="26"/>
      <c r="B9" s="5" t="s">
        <v>26</v>
      </c>
      <c r="C9" s="1"/>
      <c r="D9" s="1"/>
      <c r="E9" s="1"/>
      <c r="F9" s="1"/>
      <c r="G9" s="1">
        <v>34000000</v>
      </c>
      <c r="H9" s="1">
        <v>29000000</v>
      </c>
      <c r="I9" s="1">
        <v>24000000</v>
      </c>
      <c r="J9" s="1">
        <v>28400000</v>
      </c>
      <c r="K9" s="1">
        <v>31900000</v>
      </c>
      <c r="L9" s="1">
        <v>30800000</v>
      </c>
      <c r="M9" s="1">
        <v>31200000</v>
      </c>
      <c r="N9" s="12">
        <v>36500000</v>
      </c>
    </row>
    <row r="10" spans="1:14" ht="18.75" x14ac:dyDescent="0.45">
      <c r="A10" s="26"/>
      <c r="B10" s="5" t="s">
        <v>25</v>
      </c>
      <c r="C10" s="1"/>
      <c r="D10" s="1"/>
      <c r="E10" s="1"/>
      <c r="F10" s="1"/>
      <c r="G10" s="1"/>
      <c r="H10" s="1"/>
      <c r="I10" s="1"/>
      <c r="J10" s="1">
        <v>50000000</v>
      </c>
      <c r="K10" s="1"/>
      <c r="L10" s="1"/>
      <c r="M10" s="1"/>
      <c r="N10" s="12"/>
    </row>
    <row r="11" spans="1:14" ht="18.75" x14ac:dyDescent="0.45">
      <c r="A11" s="26"/>
      <c r="B11" s="5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2"/>
    </row>
    <row r="12" spans="1:14" ht="18.75" x14ac:dyDescent="0.45">
      <c r="A12" s="26"/>
      <c r="B12" s="5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2"/>
    </row>
    <row r="13" spans="1:14" ht="18.75" x14ac:dyDescent="0.45">
      <c r="A13" s="26"/>
      <c r="B13" s="5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2"/>
    </row>
    <row r="14" spans="1:14" ht="18.75" x14ac:dyDescent="0.45">
      <c r="A14" s="26"/>
      <c r="B14" s="5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2"/>
    </row>
    <row r="15" spans="1:14" ht="18.75" x14ac:dyDescent="0.45">
      <c r="A15" s="26"/>
      <c r="B15" s="5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2"/>
    </row>
    <row r="16" spans="1:14" x14ac:dyDescent="0.45">
      <c r="A16" s="31" t="s">
        <v>15</v>
      </c>
      <c r="B16" s="32"/>
      <c r="C16" s="13">
        <f>SUM(C6:C15)</f>
        <v>7000000</v>
      </c>
      <c r="D16" s="13">
        <f t="shared" ref="D16:N16" si="0">SUM(D6:D15)</f>
        <v>156400000</v>
      </c>
      <c r="E16" s="13">
        <f t="shared" si="0"/>
        <v>36200000</v>
      </c>
      <c r="F16" s="13">
        <f t="shared" si="0"/>
        <v>7800000</v>
      </c>
      <c r="G16" s="13">
        <f t="shared" si="0"/>
        <v>43100000</v>
      </c>
      <c r="H16" s="13">
        <f t="shared" si="0"/>
        <v>40700000</v>
      </c>
      <c r="I16" s="13">
        <f t="shared" si="0"/>
        <v>34600000</v>
      </c>
      <c r="J16" s="13">
        <f t="shared" si="0"/>
        <v>88800000</v>
      </c>
      <c r="K16" s="13">
        <f t="shared" si="0"/>
        <v>45000000</v>
      </c>
      <c r="L16" s="13">
        <f t="shared" si="0"/>
        <v>44100000</v>
      </c>
      <c r="M16" s="13">
        <f t="shared" si="0"/>
        <v>45400000</v>
      </c>
      <c r="N16" s="14">
        <f t="shared" si="0"/>
        <v>50200000</v>
      </c>
    </row>
    <row r="17" spans="1:14" ht="18.75" x14ac:dyDescent="0.45">
      <c r="A17" s="27" t="s">
        <v>13</v>
      </c>
      <c r="B17" s="6" t="s">
        <v>19</v>
      </c>
      <c r="C17" s="2"/>
      <c r="D17" s="2"/>
      <c r="E17" s="2">
        <v>10000000</v>
      </c>
      <c r="F17" s="2">
        <v>10000000</v>
      </c>
      <c r="G17" s="2">
        <v>10000000</v>
      </c>
      <c r="H17" s="2">
        <v>10000000</v>
      </c>
      <c r="I17" s="2">
        <v>10000000</v>
      </c>
      <c r="J17" s="2">
        <v>10000000</v>
      </c>
      <c r="K17" s="2">
        <v>10000000</v>
      </c>
      <c r="L17" s="2">
        <v>10000000</v>
      </c>
      <c r="M17" s="2">
        <v>10000000</v>
      </c>
      <c r="N17" s="15">
        <v>10000000</v>
      </c>
    </row>
    <row r="18" spans="1:14" ht="18.75" x14ac:dyDescent="0.45">
      <c r="A18" s="27"/>
      <c r="B18" s="6" t="s">
        <v>20</v>
      </c>
      <c r="C18" s="2">
        <v>25000000</v>
      </c>
      <c r="D18" s="2">
        <v>25000000</v>
      </c>
      <c r="E18" s="2">
        <v>25000000</v>
      </c>
      <c r="F18" s="2">
        <v>25000000</v>
      </c>
      <c r="G18" s="2">
        <v>28000000</v>
      </c>
      <c r="H18" s="2">
        <v>28000000</v>
      </c>
      <c r="I18" s="2">
        <v>28000000</v>
      </c>
      <c r="J18" s="2">
        <v>34000000</v>
      </c>
      <c r="K18" s="2">
        <v>34000000</v>
      </c>
      <c r="L18" s="2">
        <v>34000000</v>
      </c>
      <c r="M18" s="2">
        <v>34000000</v>
      </c>
      <c r="N18" s="15">
        <v>28000000</v>
      </c>
    </row>
    <row r="19" spans="1:14" ht="18.75" x14ac:dyDescent="0.45">
      <c r="A19" s="27"/>
      <c r="B19" s="6" t="s">
        <v>23</v>
      </c>
      <c r="C19" s="2">
        <v>15000000</v>
      </c>
      <c r="D19" s="2">
        <v>15000000</v>
      </c>
      <c r="E19" s="2">
        <v>15000000</v>
      </c>
      <c r="F19" s="2">
        <v>15000000</v>
      </c>
      <c r="G19" s="2">
        <v>15000000</v>
      </c>
      <c r="H19" s="2">
        <v>15000000</v>
      </c>
      <c r="I19" s="2">
        <v>15000000</v>
      </c>
      <c r="J19" s="2">
        <v>18000000</v>
      </c>
      <c r="K19" s="2">
        <v>18000000</v>
      </c>
      <c r="L19" s="2">
        <v>18000000</v>
      </c>
      <c r="M19" s="2">
        <v>18000000</v>
      </c>
      <c r="N19" s="15">
        <v>18000000</v>
      </c>
    </row>
    <row r="20" spans="1:14" ht="18.75" x14ac:dyDescent="0.45">
      <c r="A20" s="27"/>
      <c r="B20" s="6" t="s">
        <v>24</v>
      </c>
      <c r="C20" s="2"/>
      <c r="D20" s="2"/>
      <c r="E20" s="2"/>
      <c r="F20" s="2">
        <v>3500000</v>
      </c>
      <c r="G20" s="2"/>
      <c r="H20" s="2"/>
      <c r="I20" s="2"/>
      <c r="J20" s="2"/>
      <c r="K20" s="2"/>
      <c r="L20" s="2"/>
      <c r="M20" s="2"/>
      <c r="N20" s="15"/>
    </row>
    <row r="21" spans="1:14" ht="18.75" x14ac:dyDescent="0.45">
      <c r="A21" s="27"/>
      <c r="B21" s="6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15"/>
    </row>
    <row r="22" spans="1:14" ht="18.75" x14ac:dyDescent="0.45">
      <c r="A22" s="27"/>
      <c r="B22" s="6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15"/>
    </row>
    <row r="23" spans="1:14" ht="18.75" x14ac:dyDescent="0.45">
      <c r="A23" s="27"/>
      <c r="B23" s="6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15"/>
    </row>
    <row r="24" spans="1:14" ht="18.75" x14ac:dyDescent="0.45">
      <c r="A24" s="27"/>
      <c r="B24" s="6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15"/>
    </row>
    <row r="25" spans="1:14" ht="18.75" x14ac:dyDescent="0.45">
      <c r="A25" s="27"/>
      <c r="B25" s="6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15"/>
    </row>
    <row r="26" spans="1:14" ht="18.75" x14ac:dyDescent="0.45">
      <c r="A26" s="28"/>
      <c r="B26" s="7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16"/>
    </row>
    <row r="27" spans="1:14" ht="14.65" thickBot="1" x14ac:dyDescent="0.5">
      <c r="A27" s="31" t="s">
        <v>16</v>
      </c>
      <c r="B27" s="32"/>
      <c r="C27" s="17">
        <f xml:space="preserve"> SUM(C17:C26)</f>
        <v>40000000</v>
      </c>
      <c r="D27" s="17">
        <f t="shared" ref="D27:N27" si="1" xml:space="preserve"> SUM(D17:D26)</f>
        <v>40000000</v>
      </c>
      <c r="E27" s="17">
        <f t="shared" si="1"/>
        <v>50000000</v>
      </c>
      <c r="F27" s="17">
        <f t="shared" si="1"/>
        <v>53500000</v>
      </c>
      <c r="G27" s="17">
        <f t="shared" si="1"/>
        <v>53000000</v>
      </c>
      <c r="H27" s="17">
        <f t="shared" si="1"/>
        <v>53000000</v>
      </c>
      <c r="I27" s="17">
        <f t="shared" si="1"/>
        <v>53000000</v>
      </c>
      <c r="J27" s="17">
        <f t="shared" si="1"/>
        <v>62000000</v>
      </c>
      <c r="K27" s="17">
        <f t="shared" si="1"/>
        <v>62000000</v>
      </c>
      <c r="L27" s="17">
        <f t="shared" si="1"/>
        <v>62000000</v>
      </c>
      <c r="M27" s="17">
        <f t="shared" si="1"/>
        <v>62000000</v>
      </c>
      <c r="N27" s="18">
        <f t="shared" si="1"/>
        <v>56000000</v>
      </c>
    </row>
    <row r="28" spans="1:14" ht="22.5" thickBot="1" x14ac:dyDescent="1.2">
      <c r="A28" s="29" t="s">
        <v>17</v>
      </c>
      <c r="B28" s="30"/>
      <c r="C28" s="4">
        <f xml:space="preserve"> (C16-C27)</f>
        <v>-33000000</v>
      </c>
      <c r="D28" s="4">
        <f t="shared" ref="D28:N28" si="2" xml:space="preserve"> (D16-D27)</f>
        <v>116400000</v>
      </c>
      <c r="E28" s="4">
        <f t="shared" si="2"/>
        <v>-13800000</v>
      </c>
      <c r="F28" s="4">
        <f t="shared" si="2"/>
        <v>-45700000</v>
      </c>
      <c r="G28" s="4">
        <f t="shared" si="2"/>
        <v>-9900000</v>
      </c>
      <c r="H28" s="4">
        <f t="shared" si="2"/>
        <v>-12300000</v>
      </c>
      <c r="I28" s="4">
        <f t="shared" si="2"/>
        <v>-18400000</v>
      </c>
      <c r="J28" s="4">
        <f t="shared" si="2"/>
        <v>26800000</v>
      </c>
      <c r="K28" s="4">
        <f t="shared" si="2"/>
        <v>-17000000</v>
      </c>
      <c r="L28" s="4">
        <f t="shared" si="2"/>
        <v>-17900000</v>
      </c>
      <c r="M28" s="4">
        <f t="shared" si="2"/>
        <v>-16600000</v>
      </c>
      <c r="N28" s="19">
        <f t="shared" si="2"/>
        <v>-5800000</v>
      </c>
    </row>
    <row r="29" spans="1:14" ht="22.5" thickBot="1" x14ac:dyDescent="1.2">
      <c r="A29" s="22" t="s">
        <v>21</v>
      </c>
      <c r="B29" s="23"/>
      <c r="C29" s="20">
        <f xml:space="preserve"> SUM(C28,C2)</f>
        <v>-8000000</v>
      </c>
      <c r="D29" s="20">
        <f>SUM(D28,C29)</f>
        <v>108400000</v>
      </c>
      <c r="E29" s="20">
        <f t="shared" ref="E29:N29" si="3">SUM(E28,D29)</f>
        <v>94600000</v>
      </c>
      <c r="F29" s="20">
        <f t="shared" si="3"/>
        <v>48900000</v>
      </c>
      <c r="G29" s="20">
        <f t="shared" si="3"/>
        <v>39000000</v>
      </c>
      <c r="H29" s="20">
        <f t="shared" si="3"/>
        <v>26700000</v>
      </c>
      <c r="I29" s="20">
        <f t="shared" si="3"/>
        <v>8300000</v>
      </c>
      <c r="J29" s="20">
        <f t="shared" si="3"/>
        <v>35100000</v>
      </c>
      <c r="K29" s="20">
        <f t="shared" si="3"/>
        <v>18100000</v>
      </c>
      <c r="L29" s="20">
        <f t="shared" si="3"/>
        <v>200000</v>
      </c>
      <c r="M29" s="20">
        <f t="shared" si="3"/>
        <v>-16400000</v>
      </c>
      <c r="N29" s="21">
        <f t="shared" si="3"/>
        <v>-22200000</v>
      </c>
    </row>
    <row r="30" spans="1:14" ht="14.65" thickTop="1" x14ac:dyDescent="0.45"/>
  </sheetData>
  <mergeCells count="7">
    <mergeCell ref="A29:B29"/>
    <mergeCell ref="A5:B5"/>
    <mergeCell ref="A6:A15"/>
    <mergeCell ref="A17:A26"/>
    <mergeCell ref="A28:B28"/>
    <mergeCell ref="A16:B16"/>
    <mergeCell ref="A27:B27"/>
  </mergeCells>
  <conditionalFormatting sqref="C28:N28">
    <cfRule type="colorScale" priority="12">
      <colorScale>
        <cfvo type="formula" val="$C$28 &lt; 0"/>
        <cfvo type="formula" val="$C$28 = 0"/>
        <cfvo type="formula" val="&quot;&gt;0&quot;"/>
        <color rgb="FFF8696B"/>
        <color rgb="FFFFEB84"/>
        <color rgb="FF63BE7B"/>
      </colorScale>
    </cfRule>
  </conditionalFormatting>
  <conditionalFormatting sqref="C28:N28">
    <cfRule type="cellIs" dxfId="8" priority="9" operator="equal">
      <formula>0</formula>
    </cfRule>
    <cfRule type="cellIs" dxfId="7" priority="10" operator="lessThan">
      <formula>0</formula>
    </cfRule>
    <cfRule type="cellIs" dxfId="6" priority="11" operator="greaterThan">
      <formula>0</formula>
    </cfRule>
  </conditionalFormatting>
  <conditionalFormatting sqref="C29">
    <cfRule type="colorScale" priority="8">
      <colorScale>
        <cfvo type="formula" val="$C$28 &lt; 0"/>
        <cfvo type="formula" val="$C$28 = 0"/>
        <cfvo type="formula" val="&quot;&gt;0&quot;"/>
        <color rgb="FFF8696B"/>
        <color rgb="FFFFEB84"/>
        <color rgb="FF63BE7B"/>
      </colorScale>
    </cfRule>
  </conditionalFormatting>
  <conditionalFormatting sqref="C29">
    <cfRule type="cellIs" dxfId="5" priority="5" operator="equal">
      <formula>0</formula>
    </cfRule>
    <cfRule type="cellIs" dxfId="4" priority="6" operator="lessThan">
      <formula>0</formula>
    </cfRule>
    <cfRule type="cellIs" dxfId="3" priority="7" operator="greaterThan">
      <formula>0</formula>
    </cfRule>
  </conditionalFormatting>
  <conditionalFormatting sqref="D29:N29">
    <cfRule type="colorScale" priority="4">
      <colorScale>
        <cfvo type="formula" val="$C$28 &lt; 0"/>
        <cfvo type="formula" val="$C$28 = 0"/>
        <cfvo type="formula" val="&quot;&gt;0&quot;"/>
        <color rgb="FFF8696B"/>
        <color rgb="FFFFEB84"/>
        <color rgb="FF63BE7B"/>
      </colorScale>
    </cfRule>
  </conditionalFormatting>
  <conditionalFormatting sqref="D29:N29">
    <cfRule type="cellIs" dxfId="2" priority="1" operator="equal">
      <formula>0</formula>
    </cfRule>
    <cfRule type="cellIs" dxfId="1" priority="2" operator="lessThan">
      <formula>0</formula>
    </cfRule>
    <cfRule type="cellIs" dxfId="0" priority="3" operator="greaterThan">
      <formula>0</formula>
    </cfRule>
  </conditionalFormatting>
  <pageMargins left="0.7" right="0.7" top="0.75" bottom="0.75" header="0.3" footer="0.3"/>
  <pageSetup scale="3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33276-D526-4B87-A0DB-D918FF8ADC71}">
  <sheetPr>
    <pageSetUpPr fitToPage="1"/>
  </sheetPr>
  <dimension ref="A1"/>
  <sheetViews>
    <sheetView showGridLines="0" rightToLeft="1" zoomScaleNormal="100" workbookViewId="0">
      <selection activeCell="D28" sqref="D28"/>
    </sheetView>
  </sheetViews>
  <sheetFormatPr defaultRowHeight="14.25" x14ac:dyDescent="0.45"/>
  <sheetData/>
  <pageMargins left="0.7" right="0.7" top="0.75" bottom="0.75" header="0.3" footer="0.3"/>
  <pageSetup scale="5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66FCF-610B-4CC8-84C1-40752A691296}">
  <sheetPr>
    <pageSetUpPr fitToPage="1"/>
  </sheetPr>
  <dimension ref="A1"/>
  <sheetViews>
    <sheetView showGridLines="0" rightToLeft="1" tabSelected="1" workbookViewId="0">
      <selection activeCell="H28" sqref="H28"/>
    </sheetView>
  </sheetViews>
  <sheetFormatPr defaultRowHeight="14.25" x14ac:dyDescent="0.45"/>
  <sheetData/>
  <pageMargins left="0.7" right="0.7" top="0.75" bottom="0.75" header="0.3" footer="0.3"/>
  <pageSetup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ITPMAdviser</vt:lpstr>
      <vt:lpstr>جدول هزینه درآمد</vt:lpstr>
      <vt:lpstr>نمودار جریان نقدینگی</vt:lpstr>
      <vt:lpstr>نمودار موجودی</vt:lpstr>
      <vt:lpstr>ITPMAdviser!Print_Area</vt:lpstr>
      <vt:lpstr>'جدول هزینه درآمد'!Print_Area</vt:lpstr>
      <vt:lpstr>'نمودار جریان نقدینگی'!Print_Area</vt:lpstr>
      <vt:lpstr>'نمودار موجودی'!Print_Area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Surena028</dc:creator>
  <cp:lastModifiedBy>Kianoosh Alesheikh</cp:lastModifiedBy>
  <dcterms:created xsi:type="dcterms:W3CDTF">2020-10-24T12:12:47Z</dcterms:created>
  <dcterms:modified xsi:type="dcterms:W3CDTF">2020-10-24T20:47:27Z</dcterms:modified>
</cp:coreProperties>
</file>